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1835" activeTab="0"/>
  </bookViews>
  <sheets>
    <sheet name="MAN" sheetId="1" r:id="rId1"/>
    <sheet name="FS161" sheetId="2" r:id="rId2"/>
    <sheet name="FS162" sheetId="3" r:id="rId3"/>
    <sheet name="FS163" sheetId="4" r:id="rId4"/>
    <sheet name="DC16" sheetId="5" r:id="rId5"/>
    <sheet name="FS181" sheetId="6" r:id="rId6"/>
    <sheet name="FS182" sheetId="7" r:id="rId7"/>
    <sheet name="FS183" sheetId="8" r:id="rId8"/>
    <sheet name="FS184" sheetId="9" r:id="rId9"/>
    <sheet name="FS185" sheetId="10" r:id="rId10"/>
    <sheet name="DC18" sheetId="11" r:id="rId11"/>
    <sheet name="FS191" sheetId="12" r:id="rId12"/>
    <sheet name="FS192" sheetId="13" r:id="rId13"/>
    <sheet name="FS193" sheetId="14" r:id="rId14"/>
    <sheet name="FS194" sheetId="15" r:id="rId15"/>
    <sheet name="FS195" sheetId="16" r:id="rId16"/>
    <sheet name="FS196" sheetId="17" r:id="rId17"/>
    <sheet name="DC19" sheetId="18" r:id="rId18"/>
    <sheet name="FS201" sheetId="19" r:id="rId19"/>
    <sheet name="FS203" sheetId="20" r:id="rId20"/>
    <sheet name="FS204" sheetId="21" r:id="rId21"/>
    <sheet name="FS205" sheetId="22" r:id="rId22"/>
    <sheet name="DC20" sheetId="23" r:id="rId23"/>
  </sheets>
  <definedNames>
    <definedName name="_xlnm.Print_Area" localSheetId="4">'DC16'!$A$1:$H$180</definedName>
    <definedName name="_xlnm.Print_Area" localSheetId="10">'DC18'!$A$1:$H$180</definedName>
    <definedName name="_xlnm.Print_Area" localSheetId="17">'DC19'!$A$1:$H$180</definedName>
    <definedName name="_xlnm.Print_Area" localSheetId="22">'DC20'!$A$1:$H$180</definedName>
    <definedName name="_xlnm.Print_Area" localSheetId="1">'FS161'!$A$1:$H$180</definedName>
    <definedName name="_xlnm.Print_Area" localSheetId="2">'FS162'!$A$1:$H$180</definedName>
    <definedName name="_xlnm.Print_Area" localSheetId="3">'FS163'!$A$1:$H$180</definedName>
    <definedName name="_xlnm.Print_Area" localSheetId="5">'FS181'!$A$1:$H$180</definedName>
    <definedName name="_xlnm.Print_Area" localSheetId="6">'FS182'!$A$1:$H$180</definedName>
    <definedName name="_xlnm.Print_Area" localSheetId="7">'FS183'!$A$1:$H$180</definedName>
    <definedName name="_xlnm.Print_Area" localSheetId="8">'FS184'!$A$1:$H$180</definedName>
    <definedName name="_xlnm.Print_Area" localSheetId="9">'FS185'!$A$1:$H$180</definedName>
    <definedName name="_xlnm.Print_Area" localSheetId="11">'FS191'!$A$1:$H$180</definedName>
    <definedName name="_xlnm.Print_Area" localSheetId="12">'FS192'!$A$1:$H$180</definedName>
    <definedName name="_xlnm.Print_Area" localSheetId="13">'FS193'!$A$1:$H$180</definedName>
    <definedName name="_xlnm.Print_Area" localSheetId="14">'FS194'!$A$1:$H$180</definedName>
    <definedName name="_xlnm.Print_Area" localSheetId="15">'FS195'!$A$1:$H$180</definedName>
    <definedName name="_xlnm.Print_Area" localSheetId="16">'FS196'!$A$1:$H$180</definedName>
    <definedName name="_xlnm.Print_Area" localSheetId="18">'FS201'!$A$1:$H$180</definedName>
    <definedName name="_xlnm.Print_Area" localSheetId="19">'FS203'!$A$1:$H$180</definedName>
    <definedName name="_xlnm.Print_Area" localSheetId="20">'FS204'!$A$1:$H$180</definedName>
    <definedName name="_xlnm.Print_Area" localSheetId="21">'FS205'!$A$1:$H$180</definedName>
    <definedName name="_xlnm.Print_Area" localSheetId="0">'MAN'!$A$1:$H$180</definedName>
  </definedNames>
  <calcPr fullCalcOnLoad="1"/>
</workbook>
</file>

<file path=xl/sharedStrings.xml><?xml version="1.0" encoding="utf-8"?>
<sst xmlns="http://schemas.openxmlformats.org/spreadsheetml/2006/main" count="1104" uniqueCount="66">
  <si>
    <t>LOCAL GOVERNMENT MTEF ALLOCATIONS: 2019/20 - 2021/22</t>
  </si>
  <si>
    <t xml:space="preserve">
A MAN Mangaung</t>
  </si>
  <si>
    <t>2019/20 
R thousands</t>
  </si>
  <si>
    <t>2020/21 
R thousands</t>
  </si>
  <si>
    <t>2021/22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</si>
  <si>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</si>
  <si>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</si>
  <si>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</si>
  <si>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</si>
  <si>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</si>
  <si>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</si>
  <si>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</si>
  <si>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</si>
  <si>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</si>
  <si>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</si>
  <si>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</si>
  <si>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</si>
  <si>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</si>
  <si>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</si>
  <si>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</si>
  <si>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</si>
  <si>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</si>
  <si>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</si>
  <si>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</si>
  <si>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</si>
  <si>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</si>
  <si>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</si>
  <si>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</si>
  <si>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</si>
  <si>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</si>
  <si>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</si>
  <si>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</si>
  <si>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</si>
  <si>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</si>
  <si>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</si>
  <si>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</si>
  <si>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</si>
  <si>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</si>
  <si>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</si>
  <si>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</si>
  <si>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FS161 Letsemeng</t>
  </si>
  <si>
    <t xml:space="preserve">
B FS162 Kopanong</t>
  </si>
  <si>
    <t xml:space="preserve">
B FS163 Mohokare</t>
  </si>
  <si>
    <t xml:space="preserve">
C DC16 Xhariep</t>
  </si>
  <si>
    <t xml:space="preserve">
B FS181 Masilonyana</t>
  </si>
  <si>
    <t xml:space="preserve">
B FS182 Tokologo</t>
  </si>
  <si>
    <t xml:space="preserve">
B FS183 Tswelopele</t>
  </si>
  <si>
    <t xml:space="preserve">
B FS184 Matjhabeng</t>
  </si>
  <si>
    <t xml:space="preserve">
B FS185 Nala</t>
  </si>
  <si>
    <t xml:space="preserve">
C DC18 Lejweleputswa</t>
  </si>
  <si>
    <t xml:space="preserve">
B FS191 Setsoto</t>
  </si>
  <si>
    <t xml:space="preserve">
B FS192 Dihlabeng</t>
  </si>
  <si>
    <t xml:space="preserve">
B FS193 Nketoana</t>
  </si>
  <si>
    <t xml:space="preserve">
B FS194 Maluti-a-Phofung</t>
  </si>
  <si>
    <t xml:space="preserve">
B FS195 Phumelela</t>
  </si>
  <si>
    <t xml:space="preserve">
B FS196 Mantsopa</t>
  </si>
  <si>
    <t xml:space="preserve">
C DC19 Thabo Mofutsanyana</t>
  </si>
  <si>
    <t xml:space="preserve">
B FS201 Moqhaka</t>
  </si>
  <si>
    <t xml:space="preserve">
B FS203 Ngwathe</t>
  </si>
  <si>
    <t xml:space="preserve">
B FS204 Metsimaholo</t>
  </si>
  <si>
    <t xml:space="preserve">
B FS205 Mafube</t>
  </si>
  <si>
    <t xml:space="preserve">
C DC20 Fezile Dabi</t>
  </si>
  <si>
    <t>Transfers from Provincial Departments</t>
  </si>
  <si>
    <t>Municipal Allocations from Provincial Departments</t>
  </si>
  <si>
    <t>of which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</si>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</sst>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wrapText="1"/>
      <protection/>
    </xf>
    <xf numFmtId="179" fontId="48" fillId="0" borderId="0" xfId="0" applyNumberFormat="1" applyFont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1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735867000</v>
      </c>
      <c r="G5" s="3">
        <v>800260000</v>
      </c>
      <c r="H5" s="3">
        <v>871988000</v>
      </c>
    </row>
    <row r="6" spans="1:8" ht="12.75">
      <c r="A6" s="23"/>
      <c r="B6" s="23"/>
      <c r="C6" s="23"/>
      <c r="D6" s="23"/>
      <c r="E6" s="27" t="s">
        <v>7</v>
      </c>
      <c r="F6" s="3">
        <v>311514000</v>
      </c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1077940000</v>
      </c>
      <c r="G7" s="4">
        <f>SUM(G8:G19)</f>
        <v>1088869000</v>
      </c>
      <c r="H7" s="4">
        <f>SUM(H8:H19)</f>
        <v>1160540000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>
        <v>813563000</v>
      </c>
      <c r="G9" s="11">
        <v>649912000</v>
      </c>
      <c r="H9" s="11">
        <v>626921000</v>
      </c>
    </row>
    <row r="10" spans="1:8" ht="12.75">
      <c r="A10" s="23"/>
      <c r="B10" s="23"/>
      <c r="C10" s="23"/>
      <c r="D10" s="23"/>
      <c r="E10" s="28" t="s">
        <v>11</v>
      </c>
      <c r="F10" s="20">
        <v>229596000</v>
      </c>
      <c r="G10" s="20">
        <v>242210000</v>
      </c>
      <c r="H10" s="20">
        <v>260376000</v>
      </c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>
        <v>28000000</v>
      </c>
      <c r="G12" s="20">
        <v>25000000</v>
      </c>
      <c r="H12" s="20">
        <v>25000000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>
        <v>6781000</v>
      </c>
      <c r="G14" s="20">
        <v>12009000</v>
      </c>
      <c r="H14" s="20">
        <v>13670000</v>
      </c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>
        <v>159738000</v>
      </c>
      <c r="H19" s="11">
        <v>234573000</v>
      </c>
    </row>
    <row r="20" spans="1:8" ht="16.5">
      <c r="A20" s="23"/>
      <c r="B20" s="23"/>
      <c r="C20" s="23"/>
      <c r="D20" s="23"/>
      <c r="E20" s="25" t="s">
        <v>21</v>
      </c>
      <c r="F20" s="3">
        <f>SUM(F21:F29)</f>
        <v>4382000</v>
      </c>
      <c r="G20" s="3">
        <f>SUM(G21:G29)</f>
        <v>2500000</v>
      </c>
      <c r="H20" s="3">
        <f>SUM(H21:H29)</f>
        <v>2764000</v>
      </c>
    </row>
    <row r="21" spans="1:8" ht="12.75">
      <c r="A21" s="23"/>
      <c r="B21" s="23"/>
      <c r="C21" s="23"/>
      <c r="D21" s="23"/>
      <c r="E21" s="28" t="s">
        <v>22</v>
      </c>
      <c r="F21" s="20">
        <v>3000000</v>
      </c>
      <c r="G21" s="20">
        <v>2500000</v>
      </c>
      <c r="H21" s="20">
        <v>2764000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1382000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2129703000</v>
      </c>
      <c r="G30" s="19">
        <f>+G5+G6+G7+G20</f>
        <v>1891629000</v>
      </c>
      <c r="H30" s="19">
        <f>+H5+H6+H7+H20</f>
        <v>2035292000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193483000</v>
      </c>
      <c r="G32" s="3">
        <f>SUM(G33:G38)</f>
        <v>55934000</v>
      </c>
      <c r="H32" s="3">
        <f>SUM(H33:H38)</f>
        <v>2473000</v>
      </c>
    </row>
    <row r="33" spans="1:8" ht="12.75">
      <c r="A33" s="23"/>
      <c r="B33" s="23"/>
      <c r="C33" s="23"/>
      <c r="D33" s="23"/>
      <c r="E33" s="28" t="s">
        <v>16</v>
      </c>
      <c r="F33" s="11">
        <v>192000000</v>
      </c>
      <c r="G33" s="11">
        <v>53064000</v>
      </c>
      <c r="H33" s="11"/>
    </row>
    <row r="34" spans="1:8" ht="12.75">
      <c r="A34" s="23"/>
      <c r="B34" s="23"/>
      <c r="C34" s="23"/>
      <c r="D34" s="23"/>
      <c r="E34" s="28" t="s">
        <v>34</v>
      </c>
      <c r="F34" s="11">
        <v>483000</v>
      </c>
      <c r="G34" s="11">
        <v>1870000</v>
      </c>
      <c r="H34" s="11">
        <v>1973000</v>
      </c>
    </row>
    <row r="35" spans="1:8" ht="12.75">
      <c r="A35" s="23"/>
      <c r="B35" s="23"/>
      <c r="C35" s="23"/>
      <c r="D35" s="23"/>
      <c r="E35" s="28" t="s">
        <v>35</v>
      </c>
      <c r="F35" s="11">
        <v>1000000</v>
      </c>
      <c r="G35" s="11">
        <v>1000000</v>
      </c>
      <c r="H35" s="11">
        <v>500000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1200000</v>
      </c>
      <c r="G39" s="3">
        <f>SUM(G40:G40)</f>
        <v>1260000</v>
      </c>
      <c r="H39" s="3">
        <f>SUM(H40:H40)</f>
        <v>1330000</v>
      </c>
    </row>
    <row r="40" spans="1:8" ht="12.75">
      <c r="A40" s="23"/>
      <c r="B40" s="23"/>
      <c r="C40" s="23"/>
      <c r="D40" s="23"/>
      <c r="E40" s="28" t="s">
        <v>23</v>
      </c>
      <c r="F40" s="20">
        <v>1200000</v>
      </c>
      <c r="G40" s="20">
        <v>1260000</v>
      </c>
      <c r="H40" s="20">
        <v>1330000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194683000</v>
      </c>
      <c r="G41" s="32">
        <f>+G32+G39</f>
        <v>57194000</v>
      </c>
      <c r="H41" s="32">
        <f>+H32+H39</f>
        <v>3803000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2324386000</v>
      </c>
      <c r="G42" s="32">
        <f>+G30+G41</f>
        <v>1948823000</v>
      </c>
      <c r="H42" s="32">
        <f>+H30+H41</f>
        <v>2039095000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48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122062000</v>
      </c>
      <c r="G5" s="3">
        <v>129505000</v>
      </c>
      <c r="H5" s="3">
        <v>137684000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35535000</v>
      </c>
      <c r="G7" s="4">
        <f>SUM(G8:G19)</f>
        <v>45613000</v>
      </c>
      <c r="H7" s="4">
        <f>SUM(H8:H19)</f>
        <v>49000000</v>
      </c>
    </row>
    <row r="8" spans="1:8" ht="12.75">
      <c r="A8" s="23"/>
      <c r="B8" s="23"/>
      <c r="C8" s="23"/>
      <c r="D8" s="23"/>
      <c r="E8" s="28" t="s">
        <v>9</v>
      </c>
      <c r="F8" s="11">
        <v>29645000</v>
      </c>
      <c r="G8" s="11">
        <v>31133000</v>
      </c>
      <c r="H8" s="11">
        <v>33273000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5890000</v>
      </c>
      <c r="G11" s="11">
        <v>4480000</v>
      </c>
      <c r="H11" s="11">
        <v>4727000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>
        <v>10000000</v>
      </c>
      <c r="H16" s="11">
        <v>11000000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10977000</v>
      </c>
      <c r="G20" s="3">
        <f>SUM(G21:G29)</f>
        <v>10312000</v>
      </c>
      <c r="H20" s="3">
        <f>SUM(H21:H29)</f>
        <v>8576000</v>
      </c>
    </row>
    <row r="21" spans="1:8" ht="12.75">
      <c r="A21" s="23"/>
      <c r="B21" s="23"/>
      <c r="C21" s="23"/>
      <c r="D21" s="23"/>
      <c r="E21" s="28" t="s">
        <v>22</v>
      </c>
      <c r="F21" s="20">
        <v>2880000</v>
      </c>
      <c r="G21" s="20">
        <v>3312000</v>
      </c>
      <c r="H21" s="20">
        <v>3576000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1097000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7000000</v>
      </c>
      <c r="G26" s="11">
        <v>7000000</v>
      </c>
      <c r="H26" s="11">
        <v>5000000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168574000</v>
      </c>
      <c r="G30" s="19">
        <f>+G5+G6+G7+G20</f>
        <v>185430000</v>
      </c>
      <c r="H30" s="19">
        <f>+H5+H6+H7+H20</f>
        <v>195260000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227000</v>
      </c>
      <c r="G32" s="3">
        <f>SUM(G33:G38)</f>
        <v>210000</v>
      </c>
      <c r="H32" s="3">
        <f>SUM(H33:H38)</f>
        <v>221000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227000</v>
      </c>
      <c r="G34" s="11">
        <v>210000</v>
      </c>
      <c r="H34" s="11">
        <v>221000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227000</v>
      </c>
      <c r="G41" s="32">
        <f>+G32+G39</f>
        <v>210000</v>
      </c>
      <c r="H41" s="32">
        <f>+H32+H39</f>
        <v>221000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168801000</v>
      </c>
      <c r="G42" s="32">
        <f>+G30+G41</f>
        <v>185640000</v>
      </c>
      <c r="H42" s="32">
        <f>+H30+H41</f>
        <v>195481000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49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128350000</v>
      </c>
      <c r="G5" s="3">
        <v>133330000</v>
      </c>
      <c r="H5" s="3">
        <v>138720000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2417000</v>
      </c>
      <c r="G7" s="4">
        <f>SUM(G8:G19)</f>
        <v>2555000</v>
      </c>
      <c r="H7" s="4">
        <f>SUM(H8:H19)</f>
        <v>2696000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2417000</v>
      </c>
      <c r="G13" s="20">
        <v>2555000</v>
      </c>
      <c r="H13" s="20">
        <v>2696000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2000000</v>
      </c>
      <c r="G20" s="3">
        <f>SUM(G21:G29)</f>
        <v>1000000</v>
      </c>
      <c r="H20" s="3">
        <f>SUM(H21:H29)</f>
        <v>1000000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132767000</v>
      </c>
      <c r="G30" s="19">
        <f>+G5+G6+G7+G20</f>
        <v>136885000</v>
      </c>
      <c r="H30" s="19">
        <f>+H5+H6+H7+H20</f>
        <v>142416000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0</v>
      </c>
      <c r="G41" s="32">
        <f>+G32+G39</f>
        <v>0</v>
      </c>
      <c r="H41" s="32">
        <f>+H32+H39</f>
        <v>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132767000</v>
      </c>
      <c r="G42" s="32">
        <f>+G30+G41</f>
        <v>136885000</v>
      </c>
      <c r="H42" s="32">
        <f>+H30+H41</f>
        <v>142416000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50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192449000</v>
      </c>
      <c r="G5" s="3">
        <v>205852000</v>
      </c>
      <c r="H5" s="3">
        <v>220718000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144924000</v>
      </c>
      <c r="G7" s="4">
        <f>SUM(G8:G19)</f>
        <v>171433000</v>
      </c>
      <c r="H7" s="4">
        <f>SUM(H8:H19)</f>
        <v>164616000</v>
      </c>
    </row>
    <row r="8" spans="1:8" ht="12.75">
      <c r="A8" s="23"/>
      <c r="B8" s="23"/>
      <c r="C8" s="23"/>
      <c r="D8" s="23"/>
      <c r="E8" s="28" t="s">
        <v>9</v>
      </c>
      <c r="F8" s="11">
        <v>47203000</v>
      </c>
      <c r="G8" s="11">
        <v>49750000</v>
      </c>
      <c r="H8" s="11">
        <v>53415000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2600000</v>
      </c>
      <c r="G11" s="11">
        <v>3200000</v>
      </c>
      <c r="H11" s="11">
        <v>3376000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70121000</v>
      </c>
      <c r="G15" s="11">
        <v>92108000</v>
      </c>
      <c r="H15" s="11">
        <v>80000000</v>
      </c>
    </row>
    <row r="16" spans="1:8" ht="12.75">
      <c r="A16" s="23"/>
      <c r="B16" s="23"/>
      <c r="C16" s="23"/>
      <c r="D16" s="23"/>
      <c r="E16" s="28" t="s">
        <v>17</v>
      </c>
      <c r="F16" s="11">
        <v>25000000</v>
      </c>
      <c r="G16" s="11">
        <v>26375000</v>
      </c>
      <c r="H16" s="11">
        <v>27825000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3934000</v>
      </c>
      <c r="G20" s="3">
        <f>SUM(G21:G29)</f>
        <v>2165000</v>
      </c>
      <c r="H20" s="3">
        <f>SUM(H21:H29)</f>
        <v>2429000</v>
      </c>
    </row>
    <row r="21" spans="1:8" ht="12.75">
      <c r="A21" s="23"/>
      <c r="B21" s="23"/>
      <c r="C21" s="23"/>
      <c r="D21" s="23"/>
      <c r="E21" s="28" t="s">
        <v>22</v>
      </c>
      <c r="F21" s="20">
        <v>2165000</v>
      </c>
      <c r="G21" s="20">
        <v>2165000</v>
      </c>
      <c r="H21" s="20">
        <v>2429000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1769000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341307000</v>
      </c>
      <c r="G30" s="19">
        <f>+G5+G6+G7+G20</f>
        <v>379450000</v>
      </c>
      <c r="H30" s="19">
        <f>+H5+H6+H7+H20</f>
        <v>387763000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220166000</v>
      </c>
      <c r="G32" s="3">
        <f>SUM(G33:G38)</f>
        <v>541000</v>
      </c>
      <c r="H32" s="3">
        <f>SUM(H33:H38)</f>
        <v>571000</v>
      </c>
    </row>
    <row r="33" spans="1:8" ht="12.75">
      <c r="A33" s="23"/>
      <c r="B33" s="23"/>
      <c r="C33" s="23"/>
      <c r="D33" s="23"/>
      <c r="E33" s="28" t="s">
        <v>16</v>
      </c>
      <c r="F33" s="11">
        <v>111683000</v>
      </c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7483000</v>
      </c>
      <c r="G34" s="11">
        <v>541000</v>
      </c>
      <c r="H34" s="11">
        <v>571000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101000000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220166000</v>
      </c>
      <c r="G41" s="32">
        <f>+G32+G39</f>
        <v>541000</v>
      </c>
      <c r="H41" s="32">
        <f>+H32+H39</f>
        <v>571000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561473000</v>
      </c>
      <c r="G42" s="32">
        <f>+G30+G41</f>
        <v>379991000</v>
      </c>
      <c r="H42" s="32">
        <f>+H30+H41</f>
        <v>388334000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51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164487000</v>
      </c>
      <c r="G5" s="3">
        <v>178668000</v>
      </c>
      <c r="H5" s="3">
        <v>194516000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58971000</v>
      </c>
      <c r="G7" s="4">
        <f>SUM(G8:G19)</f>
        <v>62189000</v>
      </c>
      <c r="H7" s="4">
        <f>SUM(H8:H19)</f>
        <v>66352000</v>
      </c>
    </row>
    <row r="8" spans="1:8" ht="12.75">
      <c r="A8" s="23"/>
      <c r="B8" s="23"/>
      <c r="C8" s="23"/>
      <c r="D8" s="23"/>
      <c r="E8" s="28" t="s">
        <v>9</v>
      </c>
      <c r="F8" s="11">
        <v>38648000</v>
      </c>
      <c r="G8" s="11">
        <v>40679000</v>
      </c>
      <c r="H8" s="11">
        <v>43600000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6000000</v>
      </c>
      <c r="G11" s="11">
        <v>6400000</v>
      </c>
      <c r="H11" s="11">
        <v>6752000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14323000</v>
      </c>
      <c r="G16" s="11">
        <v>15110000</v>
      </c>
      <c r="H16" s="11">
        <v>16000000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3610000</v>
      </c>
      <c r="G20" s="3">
        <f>SUM(G21:G29)</f>
        <v>2667000</v>
      </c>
      <c r="H20" s="3">
        <f>SUM(H21:H29)</f>
        <v>2931000</v>
      </c>
    </row>
    <row r="21" spans="1:8" ht="12.75">
      <c r="A21" s="23"/>
      <c r="B21" s="23"/>
      <c r="C21" s="23"/>
      <c r="D21" s="23"/>
      <c r="E21" s="28" t="s">
        <v>22</v>
      </c>
      <c r="F21" s="20">
        <v>2235000</v>
      </c>
      <c r="G21" s="20">
        <v>2667000</v>
      </c>
      <c r="H21" s="20">
        <v>2931000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1375000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227068000</v>
      </c>
      <c r="G30" s="19">
        <f>+G5+G6+G7+G20</f>
        <v>243524000</v>
      </c>
      <c r="H30" s="19">
        <f>+H5+H6+H7+H20</f>
        <v>263799000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3037000</v>
      </c>
      <c r="G32" s="3">
        <f>SUM(G33:G38)</f>
        <v>418000</v>
      </c>
      <c r="H32" s="3">
        <f>SUM(H33:H38)</f>
        <v>20441000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>
        <v>20000000</v>
      </c>
    </row>
    <row r="34" spans="1:8" ht="12.75">
      <c r="A34" s="23"/>
      <c r="B34" s="23"/>
      <c r="C34" s="23"/>
      <c r="D34" s="23"/>
      <c r="E34" s="28" t="s">
        <v>34</v>
      </c>
      <c r="F34" s="11">
        <v>3037000</v>
      </c>
      <c r="G34" s="11">
        <v>418000</v>
      </c>
      <c r="H34" s="11">
        <v>441000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3037000</v>
      </c>
      <c r="G41" s="32">
        <f>+G32+G39</f>
        <v>418000</v>
      </c>
      <c r="H41" s="32">
        <f>+H32+H39</f>
        <v>20441000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230105000</v>
      </c>
      <c r="G42" s="32">
        <f>+G30+G41</f>
        <v>243942000</v>
      </c>
      <c r="H42" s="32">
        <f>+H30+H41</f>
        <v>284240000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52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97090000</v>
      </c>
      <c r="G5" s="3">
        <v>104622000</v>
      </c>
      <c r="H5" s="3">
        <v>113006000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38372000</v>
      </c>
      <c r="G7" s="4">
        <f>SUM(G8:G19)</f>
        <v>46516000</v>
      </c>
      <c r="H7" s="4">
        <f>SUM(H8:H19)</f>
        <v>58554000</v>
      </c>
    </row>
    <row r="8" spans="1:8" ht="12.75">
      <c r="A8" s="23"/>
      <c r="B8" s="23"/>
      <c r="C8" s="23"/>
      <c r="D8" s="23"/>
      <c r="E8" s="28" t="s">
        <v>9</v>
      </c>
      <c r="F8" s="11">
        <v>38372000</v>
      </c>
      <c r="G8" s="11">
        <v>26602000</v>
      </c>
      <c r="H8" s="11">
        <v>28370000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4914000</v>
      </c>
      <c r="H11" s="11">
        <v>5184000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>
        <v>15000000</v>
      </c>
      <c r="H16" s="11">
        <v>25000000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3336000</v>
      </c>
      <c r="G20" s="3">
        <f>SUM(G21:G29)</f>
        <v>2667000</v>
      </c>
      <c r="H20" s="3">
        <f>SUM(H21:H29)</f>
        <v>2931000</v>
      </c>
    </row>
    <row r="21" spans="1:8" ht="12.75">
      <c r="A21" s="23"/>
      <c r="B21" s="23"/>
      <c r="C21" s="23"/>
      <c r="D21" s="23"/>
      <c r="E21" s="28" t="s">
        <v>22</v>
      </c>
      <c r="F21" s="20">
        <v>2235000</v>
      </c>
      <c r="G21" s="20">
        <v>2667000</v>
      </c>
      <c r="H21" s="20">
        <v>2931000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1101000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138798000</v>
      </c>
      <c r="G30" s="19">
        <f>+G5+G6+G7+G20</f>
        <v>153805000</v>
      </c>
      <c r="H30" s="19">
        <f>+H5+H6+H7+H20</f>
        <v>174491000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202655000</v>
      </c>
      <c r="G32" s="3">
        <f>SUM(G33:G38)</f>
        <v>80256000</v>
      </c>
      <c r="H32" s="3">
        <f>SUM(H33:H38)</f>
        <v>80270000</v>
      </c>
    </row>
    <row r="33" spans="1:8" ht="12.75">
      <c r="A33" s="23"/>
      <c r="B33" s="23"/>
      <c r="C33" s="23"/>
      <c r="D33" s="23"/>
      <c r="E33" s="28" t="s">
        <v>16</v>
      </c>
      <c r="F33" s="11">
        <v>136488000</v>
      </c>
      <c r="G33" s="11">
        <v>80000000</v>
      </c>
      <c r="H33" s="11">
        <v>80000000</v>
      </c>
    </row>
    <row r="34" spans="1:8" ht="12.75">
      <c r="A34" s="23"/>
      <c r="B34" s="23"/>
      <c r="C34" s="23"/>
      <c r="D34" s="23"/>
      <c r="E34" s="28" t="s">
        <v>34</v>
      </c>
      <c r="F34" s="11">
        <v>167000</v>
      </c>
      <c r="G34" s="11">
        <v>256000</v>
      </c>
      <c r="H34" s="11">
        <v>270000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66000000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202655000</v>
      </c>
      <c r="G41" s="32">
        <f>+G32+G39</f>
        <v>80256000</v>
      </c>
      <c r="H41" s="32">
        <f>+H32+H39</f>
        <v>80270000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341453000</v>
      </c>
      <c r="G42" s="32">
        <f>+G30+G41</f>
        <v>234061000</v>
      </c>
      <c r="H42" s="32">
        <f>+H30+H41</f>
        <v>254761000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53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599867000</v>
      </c>
      <c r="G5" s="3">
        <v>644309000</v>
      </c>
      <c r="H5" s="3">
        <v>693825000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216763000</v>
      </c>
      <c r="G7" s="4">
        <f>SUM(G8:G19)</f>
        <v>260685000</v>
      </c>
      <c r="H7" s="4">
        <f>SUM(H8:H19)</f>
        <v>245984000</v>
      </c>
    </row>
    <row r="8" spans="1:8" ht="12.75">
      <c r="A8" s="23"/>
      <c r="B8" s="23"/>
      <c r="C8" s="23"/>
      <c r="D8" s="23"/>
      <c r="E8" s="28" t="s">
        <v>9</v>
      </c>
      <c r="F8" s="11">
        <v>162763000</v>
      </c>
      <c r="G8" s="11">
        <v>172285000</v>
      </c>
      <c r="H8" s="11">
        <v>185984000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19000000</v>
      </c>
      <c r="G11" s="11">
        <v>38400000</v>
      </c>
      <c r="H11" s="11">
        <v>35000000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35000000</v>
      </c>
      <c r="G16" s="11">
        <v>50000000</v>
      </c>
      <c r="H16" s="11">
        <v>25000000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8757000</v>
      </c>
      <c r="G20" s="3">
        <f>SUM(G21:G29)</f>
        <v>3112000</v>
      </c>
      <c r="H20" s="3">
        <f>SUM(H21:H29)</f>
        <v>3376000</v>
      </c>
    </row>
    <row r="21" spans="1:8" ht="12.75">
      <c r="A21" s="23"/>
      <c r="B21" s="23"/>
      <c r="C21" s="23"/>
      <c r="D21" s="23"/>
      <c r="E21" s="28" t="s">
        <v>22</v>
      </c>
      <c r="F21" s="20">
        <v>2680000</v>
      </c>
      <c r="G21" s="20">
        <v>3112000</v>
      </c>
      <c r="H21" s="20">
        <v>3376000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6077000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825387000</v>
      </c>
      <c r="G30" s="19">
        <f>+G5+G6+G7+G20</f>
        <v>908106000</v>
      </c>
      <c r="H30" s="19">
        <f>+H5+H6+H7+H20</f>
        <v>943185000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51482000</v>
      </c>
      <c r="G32" s="3">
        <f>SUM(G33:G38)</f>
        <v>50214000</v>
      </c>
      <c r="H32" s="3">
        <f>SUM(H33:H38)</f>
        <v>50226000</v>
      </c>
    </row>
    <row r="33" spans="1:8" ht="12.75">
      <c r="A33" s="23"/>
      <c r="B33" s="23"/>
      <c r="C33" s="23"/>
      <c r="D33" s="23"/>
      <c r="E33" s="28" t="s">
        <v>16</v>
      </c>
      <c r="F33" s="11">
        <v>50832000</v>
      </c>
      <c r="G33" s="11">
        <v>50000000</v>
      </c>
      <c r="H33" s="11">
        <v>50000000</v>
      </c>
    </row>
    <row r="34" spans="1:8" ht="12.75">
      <c r="A34" s="23"/>
      <c r="B34" s="23"/>
      <c r="C34" s="23"/>
      <c r="D34" s="23"/>
      <c r="E34" s="28" t="s">
        <v>34</v>
      </c>
      <c r="F34" s="11">
        <v>650000</v>
      </c>
      <c r="G34" s="11">
        <v>214000</v>
      </c>
      <c r="H34" s="11">
        <v>226000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1200000</v>
      </c>
      <c r="G39" s="3">
        <f>SUM(G40:G40)</f>
        <v>1260000</v>
      </c>
      <c r="H39" s="3">
        <f>SUM(H40:H40)</f>
        <v>1330000</v>
      </c>
    </row>
    <row r="40" spans="1:8" ht="12.75">
      <c r="A40" s="23"/>
      <c r="B40" s="23"/>
      <c r="C40" s="23"/>
      <c r="D40" s="23"/>
      <c r="E40" s="28" t="s">
        <v>23</v>
      </c>
      <c r="F40" s="20">
        <v>1200000</v>
      </c>
      <c r="G40" s="20">
        <v>1260000</v>
      </c>
      <c r="H40" s="20">
        <v>1330000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52682000</v>
      </c>
      <c r="G41" s="32">
        <f>+G32+G39</f>
        <v>51474000</v>
      </c>
      <c r="H41" s="32">
        <f>+H32+H39</f>
        <v>51556000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878069000</v>
      </c>
      <c r="G42" s="32">
        <f>+G30+G41</f>
        <v>959580000</v>
      </c>
      <c r="H42" s="32">
        <f>+H30+H41</f>
        <v>994741000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54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75451000</v>
      </c>
      <c r="G5" s="3">
        <v>80833000</v>
      </c>
      <c r="H5" s="3">
        <v>86802000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46208000</v>
      </c>
      <c r="G7" s="4">
        <f>SUM(G8:G19)</f>
        <v>49517000</v>
      </c>
      <c r="H7" s="4">
        <f>SUM(H8:H19)</f>
        <v>52423000</v>
      </c>
    </row>
    <row r="8" spans="1:8" ht="12.75">
      <c r="A8" s="23"/>
      <c r="B8" s="23"/>
      <c r="C8" s="23"/>
      <c r="D8" s="23"/>
      <c r="E8" s="28" t="s">
        <v>9</v>
      </c>
      <c r="F8" s="11">
        <v>21048000</v>
      </c>
      <c r="G8" s="11">
        <v>22017000</v>
      </c>
      <c r="H8" s="11">
        <v>23411000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5160000</v>
      </c>
      <c r="G11" s="11">
        <v>6400000</v>
      </c>
      <c r="H11" s="11">
        <v>6752000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20000000</v>
      </c>
      <c r="G16" s="11">
        <v>21100000</v>
      </c>
      <c r="H16" s="11">
        <v>22260000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3880000</v>
      </c>
      <c r="G20" s="3">
        <f>SUM(G21:G29)</f>
        <v>3312000</v>
      </c>
      <c r="H20" s="3">
        <f>SUM(H21:H29)</f>
        <v>3576000</v>
      </c>
    </row>
    <row r="21" spans="1:8" ht="12.75">
      <c r="A21" s="23"/>
      <c r="B21" s="23"/>
      <c r="C21" s="23"/>
      <c r="D21" s="23"/>
      <c r="E21" s="28" t="s">
        <v>22</v>
      </c>
      <c r="F21" s="20">
        <v>2880000</v>
      </c>
      <c r="G21" s="20">
        <v>3312000</v>
      </c>
      <c r="H21" s="20">
        <v>3576000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125539000</v>
      </c>
      <c r="G30" s="19">
        <f>+G5+G6+G7+G20</f>
        <v>133662000</v>
      </c>
      <c r="H30" s="19">
        <f>+H5+H6+H7+H20</f>
        <v>142801000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5322000</v>
      </c>
      <c r="G32" s="3">
        <f>SUM(G33:G38)</f>
        <v>4206000</v>
      </c>
      <c r="H32" s="3">
        <f>SUM(H33:H38)</f>
        <v>4437000</v>
      </c>
    </row>
    <row r="33" spans="1:8" ht="12.75">
      <c r="A33" s="23"/>
      <c r="B33" s="23"/>
      <c r="C33" s="23"/>
      <c r="D33" s="23"/>
      <c r="E33" s="28" t="s">
        <v>16</v>
      </c>
      <c r="F33" s="11">
        <v>5000000</v>
      </c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322000</v>
      </c>
      <c r="G34" s="11">
        <v>4206000</v>
      </c>
      <c r="H34" s="11">
        <v>4437000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5322000</v>
      </c>
      <c r="G41" s="32">
        <f>+G32+G39</f>
        <v>4206000</v>
      </c>
      <c r="H41" s="32">
        <f>+H32+H39</f>
        <v>4437000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130861000</v>
      </c>
      <c r="G42" s="32">
        <f>+G30+G41</f>
        <v>137868000</v>
      </c>
      <c r="H42" s="32">
        <f>+H30+H41</f>
        <v>147238000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55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82760000</v>
      </c>
      <c r="G5" s="3">
        <v>88810000</v>
      </c>
      <c r="H5" s="3">
        <v>95526000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35496000</v>
      </c>
      <c r="G7" s="4">
        <f>SUM(G8:G19)</f>
        <v>36074000</v>
      </c>
      <c r="H7" s="4">
        <f>SUM(H8:H19)</f>
        <v>40550000</v>
      </c>
    </row>
    <row r="8" spans="1:8" ht="12.75">
      <c r="A8" s="23"/>
      <c r="B8" s="23"/>
      <c r="C8" s="23"/>
      <c r="D8" s="23"/>
      <c r="E8" s="28" t="s">
        <v>9</v>
      </c>
      <c r="F8" s="11">
        <v>19971000</v>
      </c>
      <c r="G8" s="11">
        <v>20874000</v>
      </c>
      <c r="H8" s="11">
        <v>22174000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525000</v>
      </c>
      <c r="G11" s="11">
        <v>3200000</v>
      </c>
      <c r="H11" s="11">
        <v>3376000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5000000</v>
      </c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10000000</v>
      </c>
      <c r="G16" s="11">
        <v>12000000</v>
      </c>
      <c r="H16" s="11">
        <v>15000000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4357000</v>
      </c>
      <c r="G20" s="3">
        <f>SUM(G21:G29)</f>
        <v>3112000</v>
      </c>
      <c r="H20" s="3">
        <f>SUM(H21:H29)</f>
        <v>3376000</v>
      </c>
    </row>
    <row r="21" spans="1:8" ht="12.75">
      <c r="A21" s="23"/>
      <c r="B21" s="23"/>
      <c r="C21" s="23"/>
      <c r="D21" s="23"/>
      <c r="E21" s="28" t="s">
        <v>22</v>
      </c>
      <c r="F21" s="20">
        <v>2680000</v>
      </c>
      <c r="G21" s="20">
        <v>3112000</v>
      </c>
      <c r="H21" s="20">
        <v>3376000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1677000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122613000</v>
      </c>
      <c r="G30" s="19">
        <f>+G5+G6+G7+G20</f>
        <v>127996000</v>
      </c>
      <c r="H30" s="19">
        <f>+H5+H6+H7+H20</f>
        <v>139452000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1283000</v>
      </c>
      <c r="G32" s="3">
        <f>SUM(G33:G38)</f>
        <v>298000</v>
      </c>
      <c r="H32" s="3">
        <f>SUM(H33:H38)</f>
        <v>314000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1283000</v>
      </c>
      <c r="G34" s="11">
        <v>298000</v>
      </c>
      <c r="H34" s="11">
        <v>314000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1283000</v>
      </c>
      <c r="G41" s="32">
        <f>+G32+G39</f>
        <v>298000</v>
      </c>
      <c r="H41" s="32">
        <f>+H32+H39</f>
        <v>314000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123896000</v>
      </c>
      <c r="G42" s="32">
        <f>+G30+G41</f>
        <v>128294000</v>
      </c>
      <c r="H42" s="32">
        <f>+H30+H41</f>
        <v>139766000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56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115593000</v>
      </c>
      <c r="G5" s="3">
        <v>120972000</v>
      </c>
      <c r="H5" s="3">
        <v>126832000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2548000</v>
      </c>
      <c r="G7" s="4">
        <f>SUM(G8:G19)</f>
        <v>2695000</v>
      </c>
      <c r="H7" s="4">
        <f>SUM(H8:H19)</f>
        <v>2844000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2548000</v>
      </c>
      <c r="G13" s="20">
        <v>2695000</v>
      </c>
      <c r="H13" s="20">
        <v>2844000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11481000</v>
      </c>
      <c r="G20" s="3">
        <f>SUM(G21:G29)</f>
        <v>10217000</v>
      </c>
      <c r="H20" s="3">
        <f>SUM(H21:H29)</f>
        <v>11481000</v>
      </c>
    </row>
    <row r="21" spans="1:8" ht="12.75">
      <c r="A21" s="23"/>
      <c r="B21" s="23"/>
      <c r="C21" s="23"/>
      <c r="D21" s="23"/>
      <c r="E21" s="28" t="s">
        <v>22</v>
      </c>
      <c r="F21" s="20">
        <v>1785000</v>
      </c>
      <c r="G21" s="20">
        <v>2217000</v>
      </c>
      <c r="H21" s="20">
        <v>2481000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1696000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8000000</v>
      </c>
      <c r="G26" s="11">
        <v>8000000</v>
      </c>
      <c r="H26" s="11">
        <v>9000000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129622000</v>
      </c>
      <c r="G30" s="19">
        <f>+G5+G6+G7+G20</f>
        <v>133884000</v>
      </c>
      <c r="H30" s="19">
        <f>+H5+H6+H7+H20</f>
        <v>141157000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0</v>
      </c>
      <c r="G41" s="32">
        <f>+G32+G39</f>
        <v>0</v>
      </c>
      <c r="H41" s="32">
        <f>+H32+H39</f>
        <v>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129622000</v>
      </c>
      <c r="G42" s="32">
        <f>+G30+G41</f>
        <v>133884000</v>
      </c>
      <c r="H42" s="32">
        <f>+H30+H41</f>
        <v>141157000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57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205660000</v>
      </c>
      <c r="G5" s="3">
        <v>221972000</v>
      </c>
      <c r="H5" s="3">
        <v>240141000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55178000</v>
      </c>
      <c r="G7" s="4">
        <f>SUM(G8:G19)</f>
        <v>64526000</v>
      </c>
      <c r="H7" s="4">
        <f>SUM(H8:H19)</f>
        <v>68608000</v>
      </c>
    </row>
    <row r="8" spans="1:8" ht="12.75">
      <c r="A8" s="23"/>
      <c r="B8" s="23"/>
      <c r="C8" s="23"/>
      <c r="D8" s="23"/>
      <c r="E8" s="28" t="s">
        <v>9</v>
      </c>
      <c r="F8" s="11">
        <v>40178000</v>
      </c>
      <c r="G8" s="11">
        <v>42301000</v>
      </c>
      <c r="H8" s="11">
        <v>45356000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6400000</v>
      </c>
      <c r="H11" s="11">
        <v>6752000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15000000</v>
      </c>
      <c r="G16" s="11">
        <v>15825000</v>
      </c>
      <c r="H16" s="11">
        <v>16500000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3215000</v>
      </c>
      <c r="G20" s="3">
        <f>SUM(G21:G29)</f>
        <v>2215000</v>
      </c>
      <c r="H20" s="3">
        <f>SUM(H21:H29)</f>
        <v>2479000</v>
      </c>
    </row>
    <row r="21" spans="1:8" ht="12.75">
      <c r="A21" s="23"/>
      <c r="B21" s="23"/>
      <c r="C21" s="23"/>
      <c r="D21" s="23"/>
      <c r="E21" s="28" t="s">
        <v>22</v>
      </c>
      <c r="F21" s="20">
        <v>2215000</v>
      </c>
      <c r="G21" s="20">
        <v>2215000</v>
      </c>
      <c r="H21" s="20">
        <v>2479000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264053000</v>
      </c>
      <c r="G30" s="19">
        <f>+G5+G6+G7+G20</f>
        <v>288713000</v>
      </c>
      <c r="H30" s="19">
        <f>+H5+H6+H7+H20</f>
        <v>311228000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17029000</v>
      </c>
      <c r="G32" s="3">
        <f>SUM(G33:G38)</f>
        <v>11944000</v>
      </c>
      <c r="H32" s="3">
        <f>SUM(H33:H38)</f>
        <v>52051000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>
        <v>10000000</v>
      </c>
      <c r="H33" s="11">
        <v>50000000</v>
      </c>
    </row>
    <row r="34" spans="1:8" ht="12.75">
      <c r="A34" s="23"/>
      <c r="B34" s="23"/>
      <c r="C34" s="23"/>
      <c r="D34" s="23"/>
      <c r="E34" s="28" t="s">
        <v>34</v>
      </c>
      <c r="F34" s="11">
        <v>17029000</v>
      </c>
      <c r="G34" s="11">
        <v>1944000</v>
      </c>
      <c r="H34" s="11">
        <v>2051000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17029000</v>
      </c>
      <c r="G41" s="32">
        <f>+G32+G39</f>
        <v>11944000</v>
      </c>
      <c r="H41" s="32">
        <f>+H32+H39</f>
        <v>52051000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281082000</v>
      </c>
      <c r="G42" s="32">
        <f>+G30+G41</f>
        <v>300657000</v>
      </c>
      <c r="H42" s="32">
        <f>+H30+H41</f>
        <v>363279000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40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63668000</v>
      </c>
      <c r="G5" s="3">
        <v>68152000</v>
      </c>
      <c r="H5" s="3">
        <v>73115000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46349000</v>
      </c>
      <c r="G7" s="4">
        <f>SUM(G8:G19)</f>
        <v>47011000</v>
      </c>
      <c r="H7" s="4">
        <f>SUM(H8:H19)</f>
        <v>49668000</v>
      </c>
    </row>
    <row r="8" spans="1:8" ht="12.75">
      <c r="A8" s="23"/>
      <c r="B8" s="23"/>
      <c r="C8" s="23"/>
      <c r="D8" s="23"/>
      <c r="E8" s="28" t="s">
        <v>9</v>
      </c>
      <c r="F8" s="11">
        <v>17149000</v>
      </c>
      <c r="G8" s="11">
        <v>17882000</v>
      </c>
      <c r="H8" s="11">
        <v>18937000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5200000</v>
      </c>
      <c r="G11" s="11">
        <v>4928000</v>
      </c>
      <c r="H11" s="11">
        <v>5199000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24000000</v>
      </c>
      <c r="G16" s="11">
        <v>24201000</v>
      </c>
      <c r="H16" s="11">
        <v>25532000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3435000</v>
      </c>
      <c r="G20" s="3">
        <f>SUM(G21:G29)</f>
        <v>2867000</v>
      </c>
      <c r="H20" s="3">
        <f>SUM(H21:H29)</f>
        <v>3131000</v>
      </c>
    </row>
    <row r="21" spans="1:8" ht="12.75">
      <c r="A21" s="23"/>
      <c r="B21" s="23"/>
      <c r="C21" s="23"/>
      <c r="D21" s="23"/>
      <c r="E21" s="28" t="s">
        <v>22</v>
      </c>
      <c r="F21" s="20">
        <v>2435000</v>
      </c>
      <c r="G21" s="20">
        <v>2867000</v>
      </c>
      <c r="H21" s="20">
        <v>3131000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113452000</v>
      </c>
      <c r="G30" s="19">
        <f>+G5+G6+G7+G20</f>
        <v>118030000</v>
      </c>
      <c r="H30" s="19">
        <f>+H5+H6+H7+H20</f>
        <v>125914000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423000</v>
      </c>
      <c r="G32" s="3">
        <f>SUM(G33:G38)</f>
        <v>264000</v>
      </c>
      <c r="H32" s="3">
        <f>SUM(H33:H38)</f>
        <v>278000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423000</v>
      </c>
      <c r="G34" s="11">
        <v>264000</v>
      </c>
      <c r="H34" s="11">
        <v>278000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1800000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1800000</v>
      </c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2223000</v>
      </c>
      <c r="G41" s="32">
        <f>+G32+G39</f>
        <v>264000</v>
      </c>
      <c r="H41" s="32">
        <f>+H32+H39</f>
        <v>278000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115675000</v>
      </c>
      <c r="G42" s="32">
        <f>+G30+G41</f>
        <v>118294000</v>
      </c>
      <c r="H42" s="32">
        <f>+H30+H41</f>
        <v>126192000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58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192989000</v>
      </c>
      <c r="G5" s="3">
        <v>207906000</v>
      </c>
      <c r="H5" s="3">
        <v>224527000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110971000</v>
      </c>
      <c r="G7" s="4">
        <f>SUM(G8:G19)</f>
        <v>128102000</v>
      </c>
      <c r="H7" s="4">
        <f>SUM(H8:H19)</f>
        <v>158500000</v>
      </c>
    </row>
    <row r="8" spans="1:8" ht="12.75">
      <c r="A8" s="23"/>
      <c r="B8" s="23"/>
      <c r="C8" s="23"/>
      <c r="D8" s="23"/>
      <c r="E8" s="28" t="s">
        <v>9</v>
      </c>
      <c r="F8" s="11">
        <v>41971000</v>
      </c>
      <c r="G8" s="11">
        <v>44202000</v>
      </c>
      <c r="H8" s="11">
        <v>47412000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6000000</v>
      </c>
      <c r="G11" s="11">
        <v>6400000</v>
      </c>
      <c r="H11" s="11">
        <v>6752000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38000000</v>
      </c>
      <c r="G15" s="11">
        <v>52500000</v>
      </c>
      <c r="H15" s="11">
        <v>77836000</v>
      </c>
    </row>
    <row r="16" spans="1:8" ht="12.75">
      <c r="A16" s="23"/>
      <c r="B16" s="23"/>
      <c r="C16" s="23"/>
      <c r="D16" s="23"/>
      <c r="E16" s="28" t="s">
        <v>17</v>
      </c>
      <c r="F16" s="11">
        <v>25000000</v>
      </c>
      <c r="G16" s="11">
        <v>25000000</v>
      </c>
      <c r="H16" s="11">
        <v>26500000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9057000</v>
      </c>
      <c r="G20" s="3">
        <f>SUM(G21:G29)</f>
        <v>8112000</v>
      </c>
      <c r="H20" s="3">
        <f>SUM(H21:H29)</f>
        <v>10112000</v>
      </c>
    </row>
    <row r="21" spans="1:8" ht="12.75">
      <c r="A21" s="23"/>
      <c r="B21" s="23"/>
      <c r="C21" s="23"/>
      <c r="D21" s="23"/>
      <c r="E21" s="28" t="s">
        <v>22</v>
      </c>
      <c r="F21" s="20">
        <v>2680000</v>
      </c>
      <c r="G21" s="20">
        <v>3112000</v>
      </c>
      <c r="H21" s="20">
        <v>3112000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1377000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5000000</v>
      </c>
      <c r="G26" s="11">
        <v>5000000</v>
      </c>
      <c r="H26" s="11">
        <v>7000000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313017000</v>
      </c>
      <c r="G30" s="19">
        <f>+G5+G6+G7+G20</f>
        <v>344120000</v>
      </c>
      <c r="H30" s="19">
        <f>+H5+H6+H7+H20</f>
        <v>393139000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62000</v>
      </c>
      <c r="G32" s="3">
        <f>SUM(G33:G38)</f>
        <v>40082000</v>
      </c>
      <c r="H32" s="3">
        <f>SUM(H33:H38)</f>
        <v>80087000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>
        <v>40000000</v>
      </c>
      <c r="H33" s="11">
        <v>80000000</v>
      </c>
    </row>
    <row r="34" spans="1:8" ht="12.75">
      <c r="A34" s="23"/>
      <c r="B34" s="23"/>
      <c r="C34" s="23"/>
      <c r="D34" s="23"/>
      <c r="E34" s="28" t="s">
        <v>34</v>
      </c>
      <c r="F34" s="11">
        <v>62000</v>
      </c>
      <c r="G34" s="11">
        <v>82000</v>
      </c>
      <c r="H34" s="11">
        <v>87000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1200000</v>
      </c>
      <c r="G39" s="3">
        <f>SUM(G40:G40)</f>
        <v>1260000</v>
      </c>
      <c r="H39" s="3">
        <f>SUM(H40:H40)</f>
        <v>1330000</v>
      </c>
    </row>
    <row r="40" spans="1:8" ht="12.75">
      <c r="A40" s="23"/>
      <c r="B40" s="23"/>
      <c r="C40" s="23"/>
      <c r="D40" s="23"/>
      <c r="E40" s="28" t="s">
        <v>23</v>
      </c>
      <c r="F40" s="20">
        <v>1200000</v>
      </c>
      <c r="G40" s="20">
        <v>1260000</v>
      </c>
      <c r="H40" s="20">
        <v>1330000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1262000</v>
      </c>
      <c r="G41" s="32">
        <f>+G32+G39</f>
        <v>41342000</v>
      </c>
      <c r="H41" s="32">
        <f>+H32+H39</f>
        <v>81417000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314279000</v>
      </c>
      <c r="G42" s="32">
        <f>+G30+G41</f>
        <v>385462000</v>
      </c>
      <c r="H42" s="32">
        <f>+H30+H41</f>
        <v>474556000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59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183064000</v>
      </c>
      <c r="G5" s="3">
        <v>202431000</v>
      </c>
      <c r="H5" s="3">
        <v>224337000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76652000</v>
      </c>
      <c r="G7" s="4">
        <f>SUM(G8:G19)</f>
        <v>104045000</v>
      </c>
      <c r="H7" s="4">
        <f>SUM(H8:H19)</f>
        <v>97488000</v>
      </c>
    </row>
    <row r="8" spans="1:8" ht="12.75">
      <c r="A8" s="23"/>
      <c r="B8" s="23"/>
      <c r="C8" s="23"/>
      <c r="D8" s="23"/>
      <c r="E8" s="28" t="s">
        <v>9</v>
      </c>
      <c r="F8" s="11">
        <v>51652000</v>
      </c>
      <c r="G8" s="11">
        <v>47045000</v>
      </c>
      <c r="H8" s="11">
        <v>50488000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10000000</v>
      </c>
      <c r="G11" s="11">
        <v>32000000</v>
      </c>
      <c r="H11" s="11">
        <v>30000000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15000000</v>
      </c>
      <c r="G16" s="11">
        <v>25000000</v>
      </c>
      <c r="H16" s="11">
        <v>17000000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3392000</v>
      </c>
      <c r="G20" s="3">
        <f>SUM(G21:G29)</f>
        <v>2667000</v>
      </c>
      <c r="H20" s="3">
        <f>SUM(H21:H29)</f>
        <v>2931000</v>
      </c>
    </row>
    <row r="21" spans="1:8" ht="12.75">
      <c r="A21" s="23"/>
      <c r="B21" s="23"/>
      <c r="C21" s="23"/>
      <c r="D21" s="23"/>
      <c r="E21" s="28" t="s">
        <v>22</v>
      </c>
      <c r="F21" s="20">
        <v>2235000</v>
      </c>
      <c r="G21" s="20">
        <v>2667000</v>
      </c>
      <c r="H21" s="20">
        <v>2931000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1157000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263108000</v>
      </c>
      <c r="G30" s="19">
        <f>+G5+G6+G7+G20</f>
        <v>309143000</v>
      </c>
      <c r="H30" s="19">
        <f>+H5+H6+H7+H20</f>
        <v>324756000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70000000</v>
      </c>
      <c r="G32" s="3">
        <f>SUM(G33:G38)</f>
        <v>146000</v>
      </c>
      <c r="H32" s="3">
        <f>SUM(H33:H38)</f>
        <v>154000</v>
      </c>
    </row>
    <row r="33" spans="1:8" ht="12.75">
      <c r="A33" s="23"/>
      <c r="B33" s="23"/>
      <c r="C33" s="23"/>
      <c r="D33" s="23"/>
      <c r="E33" s="28" t="s">
        <v>16</v>
      </c>
      <c r="F33" s="11">
        <v>70000000</v>
      </c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>
        <v>146000</v>
      </c>
      <c r="H34" s="11">
        <v>154000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1750000</v>
      </c>
      <c r="G39" s="3">
        <f>SUM(G40:G40)</f>
        <v>2100000</v>
      </c>
      <c r="H39" s="3">
        <f>SUM(H40:H40)</f>
        <v>2000000</v>
      </c>
    </row>
    <row r="40" spans="1:8" ht="12.75">
      <c r="A40" s="23"/>
      <c r="B40" s="23"/>
      <c r="C40" s="23"/>
      <c r="D40" s="23"/>
      <c r="E40" s="28" t="s">
        <v>23</v>
      </c>
      <c r="F40" s="20">
        <v>1750000</v>
      </c>
      <c r="G40" s="20">
        <v>2100000</v>
      </c>
      <c r="H40" s="20">
        <v>2000000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71750000</v>
      </c>
      <c r="G41" s="32">
        <f>+G32+G39</f>
        <v>2246000</v>
      </c>
      <c r="H41" s="32">
        <f>+H32+H39</f>
        <v>2154000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334858000</v>
      </c>
      <c r="G42" s="32">
        <f>+G30+G41</f>
        <v>311389000</v>
      </c>
      <c r="H42" s="32">
        <f>+H30+H41</f>
        <v>326910000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60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95847000</v>
      </c>
      <c r="G5" s="3">
        <v>103146000</v>
      </c>
      <c r="H5" s="3">
        <v>111265000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37444000</v>
      </c>
      <c r="G7" s="4">
        <f>SUM(G8:G19)</f>
        <v>44897000</v>
      </c>
      <c r="H7" s="4">
        <f>SUM(H8:H19)</f>
        <v>51764000</v>
      </c>
    </row>
    <row r="8" spans="1:8" ht="12.75">
      <c r="A8" s="23"/>
      <c r="B8" s="23"/>
      <c r="C8" s="23"/>
      <c r="D8" s="23"/>
      <c r="E8" s="28" t="s">
        <v>9</v>
      </c>
      <c r="F8" s="11">
        <v>22444000</v>
      </c>
      <c r="G8" s="11">
        <v>23497000</v>
      </c>
      <c r="H8" s="11">
        <v>25012000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5000000</v>
      </c>
      <c r="G11" s="11">
        <v>6400000</v>
      </c>
      <c r="H11" s="11">
        <v>6752000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10000000</v>
      </c>
      <c r="G16" s="11">
        <v>15000000</v>
      </c>
      <c r="H16" s="11">
        <v>20000000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3880000</v>
      </c>
      <c r="G20" s="3">
        <f>SUM(G21:G29)</f>
        <v>3312000</v>
      </c>
      <c r="H20" s="3">
        <f>SUM(H21:H29)</f>
        <v>3576000</v>
      </c>
    </row>
    <row r="21" spans="1:8" ht="12.75">
      <c r="A21" s="23"/>
      <c r="B21" s="23"/>
      <c r="C21" s="23"/>
      <c r="D21" s="23"/>
      <c r="E21" s="28" t="s">
        <v>22</v>
      </c>
      <c r="F21" s="20">
        <v>2880000</v>
      </c>
      <c r="G21" s="20">
        <v>3312000</v>
      </c>
      <c r="H21" s="20">
        <v>3576000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137171000</v>
      </c>
      <c r="G30" s="19">
        <f>+G5+G6+G7+G20</f>
        <v>151355000</v>
      </c>
      <c r="H30" s="19">
        <f>+H5+H6+H7+H20</f>
        <v>166605000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30075000</v>
      </c>
      <c r="G32" s="3">
        <f>SUM(G33:G38)</f>
        <v>50140000</v>
      </c>
      <c r="H32" s="3">
        <f>SUM(H33:H38)</f>
        <v>50148000</v>
      </c>
    </row>
    <row r="33" spans="1:8" ht="12.75">
      <c r="A33" s="23"/>
      <c r="B33" s="23"/>
      <c r="C33" s="23"/>
      <c r="D33" s="23"/>
      <c r="E33" s="28" t="s">
        <v>16</v>
      </c>
      <c r="F33" s="11">
        <v>30000000</v>
      </c>
      <c r="G33" s="11">
        <v>50000000</v>
      </c>
      <c r="H33" s="11">
        <v>50000000</v>
      </c>
    </row>
    <row r="34" spans="1:8" ht="12.75">
      <c r="A34" s="23"/>
      <c r="B34" s="23"/>
      <c r="C34" s="23"/>
      <c r="D34" s="23"/>
      <c r="E34" s="28" t="s">
        <v>34</v>
      </c>
      <c r="F34" s="11">
        <v>75000</v>
      </c>
      <c r="G34" s="11">
        <v>140000</v>
      </c>
      <c r="H34" s="11">
        <v>148000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30075000</v>
      </c>
      <c r="G41" s="32">
        <f>+G32+G39</f>
        <v>50140000</v>
      </c>
      <c r="H41" s="32">
        <f>+H32+H39</f>
        <v>50148000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167246000</v>
      </c>
      <c r="G42" s="32">
        <f>+G30+G41</f>
        <v>201495000</v>
      </c>
      <c r="H42" s="32">
        <f>+H30+H41</f>
        <v>216753000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61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154559000</v>
      </c>
      <c r="G5" s="3">
        <v>159201000</v>
      </c>
      <c r="H5" s="3">
        <v>164173000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2318000</v>
      </c>
      <c r="G7" s="4">
        <f>SUM(G8:G19)</f>
        <v>2451000</v>
      </c>
      <c r="H7" s="4">
        <f>SUM(H8:H19)</f>
        <v>2586000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2318000</v>
      </c>
      <c r="G13" s="20">
        <v>2451000</v>
      </c>
      <c r="H13" s="20">
        <v>2586000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7000000</v>
      </c>
      <c r="G20" s="3">
        <f>SUM(G21:G29)</f>
        <v>1000000</v>
      </c>
      <c r="H20" s="3">
        <f>SUM(H21:H29)</f>
        <v>1264000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1264000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/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6000000</v>
      </c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163877000</v>
      </c>
      <c r="G30" s="19">
        <f>+G5+G6+G7+G20</f>
        <v>162652000</v>
      </c>
      <c r="H30" s="19">
        <f>+H5+H6+H7+H20</f>
        <v>168023000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0</v>
      </c>
      <c r="G41" s="32">
        <f>+G32+G39</f>
        <v>0</v>
      </c>
      <c r="H41" s="32">
        <f>+H32+H39</f>
        <v>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163877000</v>
      </c>
      <c r="G42" s="32">
        <f>+G30+G41</f>
        <v>162652000</v>
      </c>
      <c r="H42" s="32">
        <f>+H30+H41</f>
        <v>168023000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41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85235000</v>
      </c>
      <c r="G5" s="3">
        <v>90702000</v>
      </c>
      <c r="H5" s="3">
        <v>96739000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51740000</v>
      </c>
      <c r="G7" s="4">
        <f>SUM(G8:G19)</f>
        <v>58860000</v>
      </c>
      <c r="H7" s="4">
        <f>SUM(H8:H19)</f>
        <v>62616000</v>
      </c>
    </row>
    <row r="8" spans="1:8" ht="12.75">
      <c r="A8" s="23"/>
      <c r="B8" s="23"/>
      <c r="C8" s="23"/>
      <c r="D8" s="23"/>
      <c r="E8" s="28" t="s">
        <v>9</v>
      </c>
      <c r="F8" s="11">
        <v>20540000</v>
      </c>
      <c r="G8" s="11">
        <v>21478000</v>
      </c>
      <c r="H8" s="11">
        <v>22828000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3200000</v>
      </c>
      <c r="G11" s="11">
        <v>7382000</v>
      </c>
      <c r="H11" s="11">
        <v>7788000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28000000</v>
      </c>
      <c r="G16" s="11">
        <v>30000000</v>
      </c>
      <c r="H16" s="11">
        <v>32000000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2886000</v>
      </c>
      <c r="G20" s="3">
        <f>SUM(G21:G29)</f>
        <v>2132000</v>
      </c>
      <c r="H20" s="3">
        <f>SUM(H21:H29)</f>
        <v>2396000</v>
      </c>
    </row>
    <row r="21" spans="1:8" ht="12.75">
      <c r="A21" s="23"/>
      <c r="B21" s="23"/>
      <c r="C21" s="23"/>
      <c r="D21" s="23"/>
      <c r="E21" s="28" t="s">
        <v>22</v>
      </c>
      <c r="F21" s="20">
        <v>1700000</v>
      </c>
      <c r="G21" s="20">
        <v>2132000</v>
      </c>
      <c r="H21" s="20">
        <v>2396000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1186000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139861000</v>
      </c>
      <c r="G30" s="19">
        <f>+G5+G6+G7+G20</f>
        <v>151694000</v>
      </c>
      <c r="H30" s="19">
        <f>+H5+H6+H7+H20</f>
        <v>161751000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1066000</v>
      </c>
      <c r="G32" s="3">
        <f>SUM(G33:G38)</f>
        <v>235000</v>
      </c>
      <c r="H32" s="3">
        <f>SUM(H33:H38)</f>
        <v>248000</v>
      </c>
    </row>
    <row r="33" spans="1:8" ht="12.75">
      <c r="A33" s="23"/>
      <c r="B33" s="23"/>
      <c r="C33" s="23"/>
      <c r="D33" s="23"/>
      <c r="E33" s="28" t="s">
        <v>16</v>
      </c>
      <c r="F33" s="11">
        <v>1000000</v>
      </c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66000</v>
      </c>
      <c r="G34" s="11">
        <v>235000</v>
      </c>
      <c r="H34" s="11">
        <v>248000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3000000</v>
      </c>
      <c r="G39" s="3">
        <f>SUM(G40:G40)</f>
        <v>1260000</v>
      </c>
      <c r="H39" s="3">
        <f>SUM(H40:H40)</f>
        <v>1330000</v>
      </c>
    </row>
    <row r="40" spans="1:8" ht="12.75">
      <c r="A40" s="23"/>
      <c r="B40" s="23"/>
      <c r="C40" s="23"/>
      <c r="D40" s="23"/>
      <c r="E40" s="28" t="s">
        <v>23</v>
      </c>
      <c r="F40" s="20">
        <v>3000000</v>
      </c>
      <c r="G40" s="20">
        <v>1260000</v>
      </c>
      <c r="H40" s="20">
        <v>1330000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4066000</v>
      </c>
      <c r="G41" s="32">
        <f>+G32+G39</f>
        <v>1495000</v>
      </c>
      <c r="H41" s="32">
        <f>+H32+H39</f>
        <v>1578000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143927000</v>
      </c>
      <c r="G42" s="32">
        <f>+G30+G41</f>
        <v>153189000</v>
      </c>
      <c r="H42" s="32">
        <f>+H30+H41</f>
        <v>163329000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42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68586000</v>
      </c>
      <c r="G5" s="3">
        <v>73831000</v>
      </c>
      <c r="H5" s="3">
        <v>79664000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80202000</v>
      </c>
      <c r="G7" s="4">
        <f>SUM(G8:G19)</f>
        <v>56714000</v>
      </c>
      <c r="H7" s="4">
        <f>SUM(H8:H19)</f>
        <v>56088000</v>
      </c>
    </row>
    <row r="8" spans="1:8" ht="12.75">
      <c r="A8" s="23"/>
      <c r="B8" s="23"/>
      <c r="C8" s="23"/>
      <c r="D8" s="23"/>
      <c r="E8" s="28" t="s">
        <v>9</v>
      </c>
      <c r="F8" s="11">
        <v>17991000</v>
      </c>
      <c r="G8" s="11">
        <v>18776000</v>
      </c>
      <c r="H8" s="11">
        <v>19904000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2211000</v>
      </c>
      <c r="G11" s="11">
        <v>4913000</v>
      </c>
      <c r="H11" s="11">
        <v>5184000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30000000</v>
      </c>
      <c r="G15" s="11">
        <v>5000000</v>
      </c>
      <c r="H15" s="11"/>
    </row>
    <row r="16" spans="1:8" ht="12.75">
      <c r="A16" s="23"/>
      <c r="B16" s="23"/>
      <c r="C16" s="23"/>
      <c r="D16" s="23"/>
      <c r="E16" s="28" t="s">
        <v>17</v>
      </c>
      <c r="F16" s="11">
        <v>30000000</v>
      </c>
      <c r="G16" s="11">
        <v>28025000</v>
      </c>
      <c r="H16" s="11">
        <v>31000000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3435000</v>
      </c>
      <c r="G20" s="3">
        <f>SUM(G21:G29)</f>
        <v>2867000</v>
      </c>
      <c r="H20" s="3">
        <f>SUM(H21:H29)</f>
        <v>3131000</v>
      </c>
    </row>
    <row r="21" spans="1:8" ht="12.75">
      <c r="A21" s="23"/>
      <c r="B21" s="23"/>
      <c r="C21" s="23"/>
      <c r="D21" s="23"/>
      <c r="E21" s="28" t="s">
        <v>22</v>
      </c>
      <c r="F21" s="20">
        <v>2435000</v>
      </c>
      <c r="G21" s="20">
        <v>2867000</v>
      </c>
      <c r="H21" s="20">
        <v>3131000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152223000</v>
      </c>
      <c r="G30" s="19">
        <f>+G5+G6+G7+G20</f>
        <v>133412000</v>
      </c>
      <c r="H30" s="19">
        <f>+H5+H6+H7+H20</f>
        <v>138883000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49000</v>
      </c>
      <c r="G32" s="3">
        <f>SUM(G33:G38)</f>
        <v>258000</v>
      </c>
      <c r="H32" s="3">
        <f>SUM(H33:H38)</f>
        <v>272000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49000</v>
      </c>
      <c r="G34" s="11">
        <v>258000</v>
      </c>
      <c r="H34" s="11">
        <v>272000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1800000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1800000</v>
      </c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1849000</v>
      </c>
      <c r="G41" s="32">
        <f>+G32+G39</f>
        <v>258000</v>
      </c>
      <c r="H41" s="32">
        <f>+H32+H39</f>
        <v>272000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154072000</v>
      </c>
      <c r="G42" s="32">
        <f>+G30+G41</f>
        <v>133670000</v>
      </c>
      <c r="H42" s="32">
        <f>+H30+H41</f>
        <v>139155000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43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43542000</v>
      </c>
      <c r="G5" s="3">
        <v>45503000</v>
      </c>
      <c r="H5" s="3">
        <v>47631000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2276000</v>
      </c>
      <c r="G7" s="4">
        <f>SUM(G8:G19)</f>
        <v>2408000</v>
      </c>
      <c r="H7" s="4">
        <f>SUM(H8:H19)</f>
        <v>2540000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2276000</v>
      </c>
      <c r="G13" s="20">
        <v>2408000</v>
      </c>
      <c r="H13" s="20">
        <v>2540000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2921000</v>
      </c>
      <c r="G20" s="3">
        <f>SUM(G21:G29)</f>
        <v>1510000</v>
      </c>
      <c r="H20" s="3">
        <f>SUM(H21:H29)</f>
        <v>1774000</v>
      </c>
    </row>
    <row r="21" spans="1:8" ht="12.75">
      <c r="A21" s="23"/>
      <c r="B21" s="23"/>
      <c r="C21" s="23"/>
      <c r="D21" s="23"/>
      <c r="E21" s="28" t="s">
        <v>22</v>
      </c>
      <c r="F21" s="20">
        <v>1785000</v>
      </c>
      <c r="G21" s="20">
        <v>1510000</v>
      </c>
      <c r="H21" s="20">
        <v>1774000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1136000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48739000</v>
      </c>
      <c r="G30" s="19">
        <f>+G5+G6+G7+G20</f>
        <v>49421000</v>
      </c>
      <c r="H30" s="19">
        <f>+H5+H6+H7+H20</f>
        <v>51945000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0</v>
      </c>
      <c r="G41" s="32">
        <f>+G32+G39</f>
        <v>0</v>
      </c>
      <c r="H41" s="32">
        <f>+H32+H39</f>
        <v>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48739000</v>
      </c>
      <c r="G42" s="32">
        <f>+G30+G41</f>
        <v>49421000</v>
      </c>
      <c r="H42" s="32">
        <f>+H30+H41</f>
        <v>51945000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44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118906000</v>
      </c>
      <c r="G5" s="3">
        <v>128001000</v>
      </c>
      <c r="H5" s="3">
        <v>138131000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45621000</v>
      </c>
      <c r="G7" s="4">
        <f>SUM(G8:G19)</f>
        <v>40447000</v>
      </c>
      <c r="H7" s="4">
        <f>SUM(H8:H19)</f>
        <v>43317000</v>
      </c>
    </row>
    <row r="8" spans="1:8" ht="12.75">
      <c r="A8" s="23"/>
      <c r="B8" s="23"/>
      <c r="C8" s="23"/>
      <c r="D8" s="23"/>
      <c r="E8" s="28" t="s">
        <v>9</v>
      </c>
      <c r="F8" s="11">
        <v>32421000</v>
      </c>
      <c r="G8" s="11">
        <v>24533000</v>
      </c>
      <c r="H8" s="11">
        <v>26133000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3200000</v>
      </c>
      <c r="G11" s="11">
        <v>4914000</v>
      </c>
      <c r="H11" s="11">
        <v>5184000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10000000</v>
      </c>
      <c r="G16" s="11">
        <v>11000000</v>
      </c>
      <c r="H16" s="11">
        <v>12000000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2970000</v>
      </c>
      <c r="G20" s="3">
        <f>SUM(G21:G29)</f>
        <v>2402000</v>
      </c>
      <c r="H20" s="3">
        <f>SUM(H21:H29)</f>
        <v>2666000</v>
      </c>
    </row>
    <row r="21" spans="1:8" ht="12.75">
      <c r="A21" s="23"/>
      <c r="B21" s="23"/>
      <c r="C21" s="23"/>
      <c r="D21" s="23"/>
      <c r="E21" s="28" t="s">
        <v>22</v>
      </c>
      <c r="F21" s="20">
        <v>1970000</v>
      </c>
      <c r="G21" s="20">
        <v>2402000</v>
      </c>
      <c r="H21" s="20">
        <v>2666000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167497000</v>
      </c>
      <c r="G30" s="19">
        <f>+G5+G6+G7+G20</f>
        <v>170850000</v>
      </c>
      <c r="H30" s="19">
        <f>+H5+H6+H7+H20</f>
        <v>184114000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60083000</v>
      </c>
      <c r="G32" s="3">
        <f>SUM(G33:G38)</f>
        <v>130300000</v>
      </c>
      <c r="H32" s="3">
        <f>SUM(H33:H38)</f>
        <v>80317000</v>
      </c>
    </row>
    <row r="33" spans="1:8" ht="12.75">
      <c r="A33" s="23"/>
      <c r="B33" s="23"/>
      <c r="C33" s="23"/>
      <c r="D33" s="23"/>
      <c r="E33" s="28" t="s">
        <v>16</v>
      </c>
      <c r="F33" s="11">
        <v>60000000</v>
      </c>
      <c r="G33" s="11">
        <v>130000000</v>
      </c>
      <c r="H33" s="11">
        <v>80000000</v>
      </c>
    </row>
    <row r="34" spans="1:8" ht="12.75">
      <c r="A34" s="23"/>
      <c r="B34" s="23"/>
      <c r="C34" s="23"/>
      <c r="D34" s="23"/>
      <c r="E34" s="28" t="s">
        <v>34</v>
      </c>
      <c r="F34" s="11">
        <v>83000</v>
      </c>
      <c r="G34" s="11">
        <v>300000</v>
      </c>
      <c r="H34" s="11">
        <v>317000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60083000</v>
      </c>
      <c r="G41" s="32">
        <f>+G32+G39</f>
        <v>130300000</v>
      </c>
      <c r="H41" s="32">
        <f>+H32+H39</f>
        <v>80317000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227580000</v>
      </c>
      <c r="G42" s="32">
        <f>+G30+G41</f>
        <v>301150000</v>
      </c>
      <c r="H42" s="32">
        <f>+H30+H41</f>
        <v>264431000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45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54560000</v>
      </c>
      <c r="G5" s="3">
        <v>58184000</v>
      </c>
      <c r="H5" s="3">
        <v>62187000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26553000</v>
      </c>
      <c r="G7" s="4">
        <f>SUM(G8:G19)</f>
        <v>36447000</v>
      </c>
      <c r="H7" s="4">
        <f>SUM(H8:H19)</f>
        <v>40846000</v>
      </c>
    </row>
    <row r="8" spans="1:8" ht="12.75">
      <c r="A8" s="23"/>
      <c r="B8" s="23"/>
      <c r="C8" s="23"/>
      <c r="D8" s="23"/>
      <c r="E8" s="28" t="s">
        <v>9</v>
      </c>
      <c r="F8" s="11">
        <v>16553000</v>
      </c>
      <c r="G8" s="11">
        <v>17251000</v>
      </c>
      <c r="H8" s="11">
        <v>18254000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7196000</v>
      </c>
      <c r="H11" s="11">
        <v>7592000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10000000</v>
      </c>
      <c r="G16" s="11">
        <v>12000000</v>
      </c>
      <c r="H16" s="11">
        <v>15000000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3573000</v>
      </c>
      <c r="G20" s="3">
        <f>SUM(G21:G29)</f>
        <v>2867000</v>
      </c>
      <c r="H20" s="3">
        <f>SUM(H21:H29)</f>
        <v>3131000</v>
      </c>
    </row>
    <row r="21" spans="1:8" ht="12.75">
      <c r="A21" s="23"/>
      <c r="B21" s="23"/>
      <c r="C21" s="23"/>
      <c r="D21" s="23"/>
      <c r="E21" s="28" t="s">
        <v>22</v>
      </c>
      <c r="F21" s="20">
        <v>2435000</v>
      </c>
      <c r="G21" s="20">
        <v>2867000</v>
      </c>
      <c r="H21" s="20">
        <v>3131000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1138000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84686000</v>
      </c>
      <c r="G30" s="19">
        <f>+G5+G6+G7+G20</f>
        <v>97498000</v>
      </c>
      <c r="H30" s="19">
        <f>+H5+H6+H7+H20</f>
        <v>106164000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191531000</v>
      </c>
      <c r="G32" s="3">
        <f>SUM(G33:G38)</f>
        <v>100252000</v>
      </c>
      <c r="H32" s="3">
        <f>SUM(H33:H38)</f>
        <v>50266000</v>
      </c>
    </row>
    <row r="33" spans="1:8" ht="12.75">
      <c r="A33" s="23"/>
      <c r="B33" s="23"/>
      <c r="C33" s="23"/>
      <c r="D33" s="23"/>
      <c r="E33" s="28" t="s">
        <v>16</v>
      </c>
      <c r="F33" s="11">
        <v>136500000</v>
      </c>
      <c r="G33" s="11">
        <v>100000000</v>
      </c>
      <c r="H33" s="11">
        <v>50000000</v>
      </c>
    </row>
    <row r="34" spans="1:8" ht="12.75">
      <c r="A34" s="23"/>
      <c r="B34" s="23"/>
      <c r="C34" s="23"/>
      <c r="D34" s="23"/>
      <c r="E34" s="28" t="s">
        <v>34</v>
      </c>
      <c r="F34" s="11">
        <v>31000</v>
      </c>
      <c r="G34" s="11">
        <v>252000</v>
      </c>
      <c r="H34" s="11">
        <v>266000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55000000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191531000</v>
      </c>
      <c r="G41" s="32">
        <f>+G32+G39</f>
        <v>100252000</v>
      </c>
      <c r="H41" s="32">
        <f>+H32+H39</f>
        <v>50266000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276217000</v>
      </c>
      <c r="G42" s="32">
        <f>+G30+G41</f>
        <v>197750000</v>
      </c>
      <c r="H42" s="32">
        <f>+H30+H41</f>
        <v>156430000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46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74224000</v>
      </c>
      <c r="G5" s="3">
        <v>79124000</v>
      </c>
      <c r="H5" s="3">
        <v>84544000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16488000</v>
      </c>
      <c r="G7" s="4">
        <f>SUM(G8:G19)</f>
        <v>32095000</v>
      </c>
      <c r="H7" s="4">
        <f>SUM(H8:H19)</f>
        <v>35363000</v>
      </c>
    </row>
    <row r="8" spans="1:8" ht="12.75">
      <c r="A8" s="23"/>
      <c r="B8" s="23"/>
      <c r="C8" s="23"/>
      <c r="D8" s="23"/>
      <c r="E8" s="28" t="s">
        <v>9</v>
      </c>
      <c r="F8" s="11">
        <v>16488000</v>
      </c>
      <c r="G8" s="11">
        <v>17181000</v>
      </c>
      <c r="H8" s="11">
        <v>18179000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4914000</v>
      </c>
      <c r="H11" s="11">
        <v>5184000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>
        <v>10000000</v>
      </c>
      <c r="H16" s="11">
        <v>12000000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3289000</v>
      </c>
      <c r="G20" s="3">
        <f>SUM(G21:G29)</f>
        <v>1970000</v>
      </c>
      <c r="H20" s="3">
        <f>SUM(H21:H29)</f>
        <v>2234000</v>
      </c>
    </row>
    <row r="21" spans="1:8" ht="12.75">
      <c r="A21" s="23"/>
      <c r="B21" s="23"/>
      <c r="C21" s="23"/>
      <c r="D21" s="23"/>
      <c r="E21" s="28" t="s">
        <v>22</v>
      </c>
      <c r="F21" s="20">
        <v>1970000</v>
      </c>
      <c r="G21" s="20">
        <v>1970000</v>
      </c>
      <c r="H21" s="20">
        <v>2234000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1319000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94001000</v>
      </c>
      <c r="G30" s="19">
        <f>+G5+G6+G7+G20</f>
        <v>113189000</v>
      </c>
      <c r="H30" s="19">
        <f>+H5+H6+H7+H20</f>
        <v>122141000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8378000</v>
      </c>
      <c r="G32" s="3">
        <f>SUM(G33:G38)</f>
        <v>20308000</v>
      </c>
      <c r="H32" s="3">
        <f>SUM(H33:H38)</f>
        <v>20325000</v>
      </c>
    </row>
    <row r="33" spans="1:8" ht="12.75">
      <c r="A33" s="23"/>
      <c r="B33" s="23"/>
      <c r="C33" s="23"/>
      <c r="D33" s="23"/>
      <c r="E33" s="28" t="s">
        <v>16</v>
      </c>
      <c r="F33" s="11">
        <v>2000000</v>
      </c>
      <c r="G33" s="11">
        <v>20000000</v>
      </c>
      <c r="H33" s="11">
        <v>20000000</v>
      </c>
    </row>
    <row r="34" spans="1:8" ht="12.75">
      <c r="A34" s="23"/>
      <c r="B34" s="23"/>
      <c r="C34" s="23"/>
      <c r="D34" s="23"/>
      <c r="E34" s="28" t="s">
        <v>34</v>
      </c>
      <c r="F34" s="11">
        <v>6378000</v>
      </c>
      <c r="G34" s="11">
        <v>308000</v>
      </c>
      <c r="H34" s="11">
        <v>325000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8378000</v>
      </c>
      <c r="G41" s="32">
        <f>+G32+G39</f>
        <v>20308000</v>
      </c>
      <c r="H41" s="32">
        <f>+H32+H39</f>
        <v>20325000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102379000</v>
      </c>
      <c r="G42" s="32">
        <f>+G30+G41</f>
        <v>133497000</v>
      </c>
      <c r="H42" s="32">
        <f>+H30+H41</f>
        <v>142466000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47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504417000</v>
      </c>
      <c r="G5" s="3">
        <v>543730000</v>
      </c>
      <c r="H5" s="3">
        <v>587388000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170615000</v>
      </c>
      <c r="G7" s="4">
        <f>SUM(G8:G19)</f>
        <v>169855000</v>
      </c>
      <c r="H7" s="4">
        <f>SUM(H8:H19)</f>
        <v>171111000</v>
      </c>
    </row>
    <row r="8" spans="1:8" ht="12.75">
      <c r="A8" s="23"/>
      <c r="B8" s="23"/>
      <c r="C8" s="23"/>
      <c r="D8" s="23"/>
      <c r="E8" s="28" t="s">
        <v>9</v>
      </c>
      <c r="F8" s="11">
        <v>119070000</v>
      </c>
      <c r="G8" s="11">
        <v>125955000</v>
      </c>
      <c r="H8" s="11">
        <v>135859000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15545000</v>
      </c>
      <c r="G11" s="11">
        <v>6400000</v>
      </c>
      <c r="H11" s="11">
        <v>6752000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>
        <v>2500000</v>
      </c>
      <c r="H12" s="20">
        <v>3500000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36000000</v>
      </c>
      <c r="G16" s="11">
        <v>35000000</v>
      </c>
      <c r="H16" s="11">
        <v>25000000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8916000</v>
      </c>
      <c r="G20" s="3">
        <f>SUM(G21:G29)</f>
        <v>3112000</v>
      </c>
      <c r="H20" s="3">
        <f>SUM(H21:H29)</f>
        <v>3376000</v>
      </c>
    </row>
    <row r="21" spans="1:8" ht="12.75">
      <c r="A21" s="23"/>
      <c r="B21" s="23"/>
      <c r="C21" s="23"/>
      <c r="D21" s="23"/>
      <c r="E21" s="28" t="s">
        <v>22</v>
      </c>
      <c r="F21" s="20">
        <v>2680000</v>
      </c>
      <c r="G21" s="20">
        <v>3112000</v>
      </c>
      <c r="H21" s="20">
        <v>3376000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1236000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5000000</v>
      </c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683948000</v>
      </c>
      <c r="G30" s="19">
        <f>+G5+G6+G7+G20</f>
        <v>716697000</v>
      </c>
      <c r="H30" s="19">
        <f>+H5+H6+H7+H20</f>
        <v>761875000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42531000</v>
      </c>
      <c r="G32" s="3">
        <f>SUM(G33:G38)</f>
        <v>92819000</v>
      </c>
      <c r="H32" s="3">
        <f>SUM(H33:H38)</f>
        <v>185775000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>
        <v>40000000</v>
      </c>
      <c r="H33" s="11">
        <v>121960000</v>
      </c>
    </row>
    <row r="34" spans="1:8" ht="12.75">
      <c r="A34" s="23"/>
      <c r="B34" s="23"/>
      <c r="C34" s="23"/>
      <c r="D34" s="23"/>
      <c r="E34" s="28" t="s">
        <v>34</v>
      </c>
      <c r="F34" s="11">
        <v>42031000</v>
      </c>
      <c r="G34" s="11">
        <v>52819000</v>
      </c>
      <c r="H34" s="11">
        <v>63815000</v>
      </c>
    </row>
    <row r="35" spans="1:8" ht="12.75">
      <c r="A35" s="23"/>
      <c r="B35" s="23"/>
      <c r="C35" s="23"/>
      <c r="D35" s="23"/>
      <c r="E35" s="28" t="s">
        <v>35</v>
      </c>
      <c r="F35" s="11">
        <v>500000</v>
      </c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3000000</v>
      </c>
      <c r="G39" s="3">
        <f>SUM(G40:G40)</f>
        <v>1260000</v>
      </c>
      <c r="H39" s="3">
        <f>SUM(H40:H40)</f>
        <v>1330000</v>
      </c>
    </row>
    <row r="40" spans="1:8" ht="12.75">
      <c r="A40" s="23"/>
      <c r="B40" s="23"/>
      <c r="C40" s="23"/>
      <c r="D40" s="23"/>
      <c r="E40" s="28" t="s">
        <v>23</v>
      </c>
      <c r="F40" s="20">
        <v>3000000</v>
      </c>
      <c r="G40" s="20">
        <v>1260000</v>
      </c>
      <c r="H40" s="20">
        <v>1330000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45531000</v>
      </c>
      <c r="G41" s="32">
        <f>+G32+G39</f>
        <v>94079000</v>
      </c>
      <c r="H41" s="32">
        <f>+H32+H39</f>
        <v>187105000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729479000</v>
      </c>
      <c r="G42" s="32">
        <f>+G30+G41</f>
        <v>810776000</v>
      </c>
      <c r="H42" s="32">
        <f>+H30+H41</f>
        <v>948980000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62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63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64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65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Unathi Lekonyana</cp:lastModifiedBy>
  <dcterms:created xsi:type="dcterms:W3CDTF">2019-03-26T11:20:58Z</dcterms:created>
  <dcterms:modified xsi:type="dcterms:W3CDTF">2019-03-28T13:25:24Z</dcterms:modified>
  <cp:category/>
  <cp:version/>
  <cp:contentType/>
  <cp:contentStatus/>
</cp:coreProperties>
</file>